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юнь 2026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<sst xmlns="http://schemas.openxmlformats.org/spreadsheetml/2006/main" count="26" uniqueCount="26">
  <si>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ПАО "Саратовэнерго" доводит до сведения всех заинтересованных лиц информацию, раскрываемую в соответствии с Постановлением Правительства РФ от 21 января 2004г.№24"Об утверждении стандартов раскрытия информации субъектами оптового и розничных рынков электрической энергии"</t>
  </si>
  <si>
    <t xml:space="preserve">Информация об объеме фактического полезного отпуска эл.энергии в разрезе ТСО по уровням напряжения</t>
  </si>
  <si>
    <t xml:space="preserve">за Июнь 2026 года</t>
  </si>
  <si>
    <t>№</t>
  </si>
  <si>
    <t xml:space="preserve">Наименование сетевой организации</t>
  </si>
  <si>
    <t xml:space="preserve">Наименование тарифной группы</t>
  </si>
  <si>
    <t xml:space="preserve">Полезный отпуск всего  (млн.кВт.ч)</t>
  </si>
  <si>
    <t xml:space="preserve"> Полезный отпуск по уровням напряжения (млн.кВт.ч)</t>
  </si>
  <si>
    <t xml:space="preserve">Мощность (МВт)</t>
  </si>
  <si>
    <t>ВН</t>
  </si>
  <si>
    <t>СН1</t>
  </si>
  <si>
    <t>СН2</t>
  </si>
  <si>
    <t>НН</t>
  </si>
  <si>
    <t xml:space="preserve">ПАО "Россети Волга"</t>
  </si>
  <si>
    <t>Всего</t>
  </si>
  <si>
    <t>Прочие</t>
  </si>
  <si>
    <t>Население</t>
  </si>
  <si>
    <t xml:space="preserve">АО "Облкоммунэнерго"</t>
  </si>
  <si>
    <t xml:space="preserve">ООО "Газпром энерго"</t>
  </si>
  <si>
    <t xml:space="preserve">ООО "Промэнерго"</t>
  </si>
  <si>
    <t xml:space="preserve">АО "СПГЭС"</t>
  </si>
  <si>
    <t xml:space="preserve">ООО "Территориальная электросетевая компания"</t>
  </si>
  <si>
    <t xml:space="preserve">ООО "Элтрейт"</t>
  </si>
  <si>
    <t xml:space="preserve">ОАО "РЖД"</t>
  </si>
  <si>
    <t xml:space="preserve">АО "НЭСК"</t>
  </si>
  <si>
    <t>Оборонэнерго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</si>
</sst>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_-;\-* #,##0.00_-;_-* &quot;-&quot;??_-;_-@_-"/>
    <numFmt numFmtId="161" formatCode="_-* #,##0.00_р_._-;\-* #,##0.00_р_._-;_-* &quot;-&quot;??_р_._-;_-@_-"/>
    <numFmt numFmtId="162" formatCode="#,##0.000000"/>
    <numFmt numFmtId="163" formatCode="#,##0.00000"/>
    <numFmt numFmtId="164" formatCode="#,##0.0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Helv"/>
    </font>
    <font>
      <sz val="10.000000"/>
      <name val="Arial Cy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4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0" applyFill="0" applyBorder="0" applyProtection="0"/>
    <xf fontId="3" fillId="0" borderId="0" numFmtId="161" applyNumberFormat="1" applyFont="0" applyFill="0" applyBorder="0" applyProtection="0"/>
  </cellStyleXfs>
  <cellXfs count="86"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6" fillId="0" borderId="0" numFmtId="0" xfId="2" applyFont="1"/>
    <xf fontId="5" fillId="0" borderId="0" numFmtId="0" xfId="2" applyFont="1" applyAlignment="1">
      <alignment horizontal="center" vertical="center" wrapText="1"/>
    </xf>
    <xf fontId="5" fillId="0" borderId="1" numFmtId="0" xfId="2" applyFont="1" applyBorder="1" applyAlignment="1">
      <alignment horizontal="center" vertical="center"/>
    </xf>
    <xf fontId="6" fillId="0" borderId="0" numFmtId="0" xfId="2" applyFont="1" applyAlignment="1">
      <alignment vertical="center"/>
    </xf>
    <xf fontId="5" fillId="0" borderId="2" numFmtId="0" xfId="2" applyFont="1" applyBorder="1" applyAlignment="1">
      <alignment horizontal="center" vertical="center"/>
    </xf>
    <xf fontId="5" fillId="0" borderId="2" numFmtId="0" xfId="2" applyFont="1" applyBorder="1" applyAlignment="1">
      <alignment horizontal="center" vertical="center" wrapText="1"/>
    </xf>
    <xf fontId="5" fillId="0" borderId="3" numFmtId="0" xfId="2" applyFont="1" applyBorder="1" applyAlignment="1">
      <alignment horizontal="center" vertical="center" wrapText="1"/>
    </xf>
    <xf fontId="5" fillId="0" borderId="4" numFmtId="0" xfId="2" applyFont="1" applyBorder="1" applyAlignment="1">
      <alignment horizontal="center" vertical="center"/>
    </xf>
    <xf fontId="5" fillId="0" borderId="5" numFmtId="0" xfId="2" applyFont="1" applyBorder="1" applyAlignment="1">
      <alignment horizontal="center" vertical="center"/>
    </xf>
    <xf fontId="5" fillId="0" borderId="6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 wrapText="1"/>
    </xf>
    <xf fontId="5" fillId="0" borderId="8" numFmtId="0" xfId="2" applyFont="1" applyBorder="1" applyAlignment="1">
      <alignment horizontal="center" vertical="center" wrapText="1"/>
    </xf>
    <xf fontId="5" fillId="0" borderId="9" numFmtId="0" xfId="2" applyFont="1" applyBorder="1" applyAlignment="1">
      <alignment horizontal="center" vertical="center"/>
    </xf>
    <xf fontId="5" fillId="0" borderId="10" numFmtId="0" xfId="2" applyFont="1" applyBorder="1" applyAlignment="1">
      <alignment horizontal="center" vertical="center"/>
    </xf>
    <xf fontId="5" fillId="0" borderId="11" numFmtId="0" xfId="2" applyFont="1" applyBorder="1" applyAlignment="1">
      <alignment horizontal="center" vertical="center"/>
    </xf>
    <xf fontId="6" fillId="0" borderId="12" numFmtId="0" xfId="2" applyFont="1" applyBorder="1" applyAlignment="1">
      <alignment horizontal="center" vertical="center"/>
    </xf>
    <xf fontId="7" fillId="0" borderId="13" numFmtId="0" xfId="2" applyFont="1" applyBorder="1" applyAlignment="1">
      <alignment horizontal="center" vertical="center" wrapText="1"/>
    </xf>
    <xf fontId="6" fillId="0" borderId="12" numFmtId="0" xfId="3" applyFont="1" applyBorder="1" applyAlignment="1">
      <alignment horizontal="center" vertical="center" wrapText="1"/>
    </xf>
    <xf fontId="7" fillId="0" borderId="12" numFmtId="162" xfId="2" applyNumberFormat="1" applyFont="1" applyBorder="1" applyAlignment="1">
      <alignment horizontal="center" vertical="center"/>
    </xf>
    <xf fontId="8" fillId="0" borderId="14" numFmtId="163" xfId="2" applyNumberFormat="1" applyFont="1" applyBorder="1" applyAlignment="1">
      <alignment horizontal="center" vertical="center"/>
    </xf>
    <xf fontId="8" fillId="0" borderId="15" numFmtId="163" xfId="2" applyNumberFormat="1" applyFont="1" applyBorder="1" applyAlignment="1">
      <alignment horizontal="center" vertical="center"/>
    </xf>
    <xf fontId="8" fillId="0" borderId="16" numFmtId="163" xfId="2" applyNumberFormat="1" applyFont="1" applyBorder="1" applyAlignment="1">
      <alignment horizontal="center" vertical="center"/>
    </xf>
    <xf fontId="8" fillId="0" borderId="17" numFmtId="163" xfId="2" applyNumberFormat="1" applyFont="1" applyBorder="1" applyAlignment="1">
      <alignment horizontal="center" vertical="center"/>
    </xf>
    <xf fontId="8" fillId="0" borderId="18" numFmtId="163" xfId="2" applyNumberFormat="1" applyFont="1" applyBorder="1" applyAlignment="1">
      <alignment horizontal="center" vertical="center"/>
    </xf>
    <xf fontId="8" fillId="0" borderId="19" numFmtId="163" xfId="2" applyNumberFormat="1" applyFont="1" applyBorder="1" applyAlignment="1">
      <alignment horizontal="center" vertical="center"/>
    </xf>
    <xf fontId="6" fillId="0" borderId="20" numFmtId="49" xfId="2" applyNumberFormat="1" applyFont="1" applyBorder="1" applyAlignment="1">
      <alignment horizontal="center" vertical="center"/>
    </xf>
    <xf fontId="7" fillId="0" borderId="21" numFmtId="0" xfId="2" applyFont="1" applyBorder="1" applyAlignment="1">
      <alignment horizontal="center" vertical="center" wrapText="1"/>
    </xf>
    <xf fontId="6" fillId="0" borderId="20" numFmtId="0" xfId="3" applyFont="1" applyBorder="1" applyAlignment="1">
      <alignment horizontal="center" vertical="center" wrapText="1"/>
    </xf>
    <xf fontId="7" fillId="0" borderId="20" numFmtId="163" xfId="2" applyNumberFormat="1" applyFont="1" applyBorder="1" applyAlignment="1">
      <alignment horizontal="center" vertical="center"/>
    </xf>
    <xf fontId="8" fillId="0" borderId="22" numFmtId="163" xfId="2" applyNumberFormat="1" applyFont="1" applyBorder="1" applyAlignment="1">
      <alignment horizontal="center" vertical="center"/>
    </xf>
    <xf fontId="8" fillId="0" borderId="23" numFmtId="163" xfId="2" applyNumberFormat="1" applyFont="1" applyBorder="1" applyAlignment="1">
      <alignment horizontal="center" vertical="center"/>
    </xf>
    <xf fontId="8" fillId="0" borderId="24" numFmtId="163" xfId="2" applyNumberFormat="1" applyFont="1" applyBorder="1" applyAlignment="1">
      <alignment horizontal="center" vertical="center"/>
    </xf>
    <xf fontId="8" fillId="0" borderId="25" numFmtId="163" xfId="2" applyNumberFormat="1" applyFont="1" applyBorder="1" applyAlignment="1">
      <alignment horizontal="center" vertical="center"/>
      <protection hidden="0" locked="1"/>
    </xf>
    <xf fontId="8" fillId="0" borderId="26" numFmtId="163" xfId="2" applyNumberFormat="1" applyFont="1" applyBorder="1" applyAlignment="1">
      <alignment horizontal="center" vertical="center"/>
      <protection hidden="0" locked="1"/>
    </xf>
    <xf fontId="8" fillId="0" borderId="27" numFmtId="163" xfId="2" applyNumberFormat="1" applyFont="1" applyBorder="1" applyAlignment="1">
      <alignment horizontal="center" vertical="center"/>
      <protection hidden="0" locked="1"/>
    </xf>
    <xf fontId="6" fillId="0" borderId="28" numFmtId="49" xfId="2" applyNumberFormat="1" applyFont="1" applyBorder="1" applyAlignment="1">
      <alignment horizontal="center" vertical="center"/>
    </xf>
    <xf fontId="7" fillId="0" borderId="29" numFmtId="0" xfId="2" applyFont="1" applyBorder="1" applyAlignment="1">
      <alignment horizontal="center" vertical="center" wrapText="1"/>
    </xf>
    <xf fontId="6" fillId="0" borderId="28" numFmtId="0" xfId="3" applyFont="1" applyBorder="1" applyAlignment="1">
      <alignment horizontal="center" vertical="center" wrapText="1"/>
    </xf>
    <xf fontId="7" fillId="0" borderId="30" numFmtId="163" xfId="2" applyNumberFormat="1" applyFont="1" applyBorder="1" applyAlignment="1">
      <alignment horizontal="center" vertical="center"/>
    </xf>
    <xf fontId="8" fillId="0" borderId="31" numFmtId="162" xfId="2" applyNumberFormat="1" applyFont="1" applyBorder="1" applyAlignment="1">
      <alignment horizontal="center" vertical="center"/>
    </xf>
    <xf fontId="8" fillId="0" borderId="32" numFmtId="163" xfId="2" applyNumberFormat="1" applyFont="1" applyBorder="1" applyAlignment="1">
      <alignment horizontal="center" vertical="center"/>
    </xf>
    <xf fontId="8" fillId="0" borderId="33" numFmtId="163" xfId="2" applyNumberFormat="1" applyFont="1" applyBorder="1" applyAlignment="1">
      <alignment horizontal="center" vertical="center"/>
    </xf>
    <xf fontId="8" fillId="0" borderId="9" numFmtId="163" xfId="2" applyNumberFormat="1" applyFont="1" applyBorder="1" applyAlignment="1">
      <alignment horizontal="center" vertical="center"/>
    </xf>
    <xf fontId="8" fillId="0" borderId="10" numFmtId="163" xfId="2" applyNumberFormat="1" applyFont="1" applyBorder="1" applyAlignment="1">
      <alignment horizontal="center" vertical="center"/>
    </xf>
    <xf fontId="8" fillId="0" borderId="11" numFmtId="163" xfId="2" applyNumberFormat="1" applyFont="1" applyBorder="1" applyAlignment="1">
      <alignment horizontal="center" vertical="center"/>
    </xf>
    <xf fontId="9" fillId="0" borderId="0" numFmtId="163" xfId="0" applyNumberFormat="1" applyFont="1"/>
    <xf fontId="9" fillId="0" borderId="0" numFmtId="164" xfId="0" applyNumberFormat="1" applyFont="1"/>
    <xf fontId="4" fillId="0" borderId="26" numFmtId="0" xfId="0" applyFont="1" applyBorder="1" applyAlignment="1">
      <alignment horizontal="center"/>
    </xf>
    <xf fontId="8" fillId="0" borderId="34" numFmtId="0" xfId="2" applyFont="1" applyBorder="1" applyAlignment="1">
      <alignment wrapText="1"/>
    </xf>
    <xf fontId="4" fillId="0" borderId="21" numFmtId="0" xfId="0" applyFont="1" applyBorder="1" applyAlignment="1">
      <alignment horizontal="center"/>
    </xf>
    <xf fontId="10" fillId="0" borderId="35" numFmtId="163" xfId="0" applyNumberFormat="1" applyFont="1" applyBorder="1" applyAlignment="1">
      <alignment horizontal="center"/>
    </xf>
    <xf fontId="8" fillId="0" borderId="22" numFmtId="163" xfId="0" applyNumberFormat="1" applyFont="1" applyBorder="1" applyAlignment="1">
      <alignment horizontal="center"/>
    </xf>
    <xf fontId="8" fillId="0" borderId="23" numFmtId="163" xfId="0" applyNumberFormat="1" applyFont="1" applyBorder="1" applyAlignment="1">
      <alignment horizontal="center"/>
    </xf>
    <xf fontId="8" fillId="0" borderId="36" numFmtId="163" xfId="0" applyNumberFormat="1" applyFont="1" applyBorder="1" applyAlignment="1">
      <alignment horizontal="center"/>
    </xf>
    <xf fontId="9" fillId="0" borderId="22" numFmtId="163" xfId="0" applyNumberFormat="1" applyFont="1" applyBorder="1"/>
    <xf fontId="9" fillId="0" borderId="23" numFmtId="163" xfId="0" applyNumberFormat="1" applyFont="1" applyBorder="1"/>
    <xf fontId="9" fillId="0" borderId="36" numFmtId="163" xfId="0" applyNumberFormat="1" applyFont="1" applyBorder="1"/>
    <xf fontId="4" fillId="0" borderId="0" numFmtId="160" xfId="4" applyNumberFormat="1" applyFont="1"/>
    <xf fontId="4" fillId="0" borderId="22" numFmtId="0" xfId="0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4" numFmtId="0" xfId="0" applyFont="1" applyBorder="1" applyAlignment="1">
      <alignment horizontal="left" wrapText="1"/>
    </xf>
    <xf fontId="9" fillId="0" borderId="22" numFmtId="163" xfId="0" applyNumberFormat="1" applyFont="1" applyBorder="1" applyAlignment="1">
      <alignment horizontal="center"/>
    </xf>
    <xf fontId="9" fillId="0" borderId="23" numFmtId="163" xfId="0" applyNumberFormat="1" applyFont="1" applyBorder="1" applyAlignment="1">
      <alignment horizontal="center"/>
    </xf>
    <xf fontId="9" fillId="0" borderId="36" numFmtId="163" xfId="0" applyNumberFormat="1" applyFont="1" applyBorder="1" applyAlignment="1">
      <alignment horizontal="center"/>
    </xf>
    <xf fontId="4" fillId="0" borderId="38" numFmtId="0" xfId="0" applyFont="1" applyBorder="1" applyAlignment="1">
      <alignment horizontal="left" wrapText="1"/>
    </xf>
    <xf fontId="9" fillId="0" borderId="39" numFmtId="163" xfId="0" applyNumberFormat="1" applyFont="1" applyBorder="1" applyAlignment="1">
      <alignment horizontal="center"/>
    </xf>
    <xf fontId="9" fillId="0" borderId="40" numFmtId="163" xfId="0" applyNumberFormat="1" applyFont="1" applyBorder="1" applyAlignment="1">
      <alignment horizontal="center"/>
    </xf>
    <xf fontId="9" fillId="0" borderId="41" numFmtId="163" xfId="0" applyNumberFormat="1" applyFont="1" applyBorder="1" applyAlignment="1">
      <alignment horizontal="center"/>
    </xf>
    <xf fontId="9" fillId="0" borderId="39" numFmtId="163" xfId="0" applyNumberFormat="1" applyFont="1" applyBorder="1"/>
    <xf fontId="9" fillId="0" borderId="40" numFmtId="163" xfId="0" applyNumberFormat="1" applyFont="1" applyBorder="1"/>
    <xf fontId="9" fillId="0" borderId="41" numFmtId="163" xfId="0" applyNumberFormat="1" applyFont="1" applyBorder="1"/>
    <xf fontId="9" fillId="0" borderId="42" numFmtId="163" xfId="0" applyNumberFormat="1" applyFont="1" applyBorder="1"/>
    <xf fontId="9" fillId="0" borderId="43" numFmtId="163" xfId="0" applyNumberFormat="1" applyFont="1" applyBorder="1"/>
    <xf fontId="9" fillId="0" borderId="44" numFmtId="163" xfId="0" applyNumberFormat="1" applyFont="1" applyBorder="1"/>
    <xf fontId="6" fillId="0" borderId="45" numFmtId="0" xfId="3" applyFont="1" applyBorder="1" applyAlignment="1">
      <alignment horizontal="center"/>
    </xf>
    <xf fontId="6" fillId="0" borderId="46" numFmtId="0" xfId="3" applyFont="1" applyBorder="1" applyAlignment="1">
      <alignment horizontal="left" wrapText="1"/>
    </xf>
    <xf fontId="7" fillId="0" borderId="31" numFmtId="163" xfId="2" applyNumberFormat="1" applyFont="1" applyBorder="1" applyAlignment="1">
      <alignment horizontal="center"/>
    </xf>
    <xf fontId="6" fillId="0" borderId="0" numFmtId="0" xfId="2" applyFont="1" applyAlignment="1">
      <alignment horizontal="left" wrapText="1"/>
    </xf>
    <xf fontId="11" fillId="0" borderId="0" numFmtId="0" xfId="2" applyFont="1"/>
    <xf fontId="11" fillId="0" borderId="0" numFmtId="0" xfId="2" applyFont="1" applyAlignment="1">
      <alignment vertical="center"/>
    </xf>
  </cellXfs>
  <cellStyles count="6">
    <cellStyle name="Обычный" xfId="0" builtinId="0"/>
    <cellStyle name="Обычный 2" xfId="1"/>
    <cellStyle name="Обычный_СМИ АПРЕЛЬ 2012 год" xfId="2"/>
    <cellStyle name="Обычный_Справка о ходе договорной компании-новая" xfId="3"/>
    <cellStyle name="Финансовый" xfId="4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zoomScale="90" workbookViewId="0">
      <selection activeCell="Q15" activeCellId="0" sqref="Q15"/>
    </sheetView>
  </sheetViews>
  <sheetFormatPr defaultRowHeight="14.25"/>
  <cols>
    <col customWidth="1" min="1" max="1" style="1" width="5.5703125"/>
    <col customWidth="1" min="2" max="2" style="2" width="35.140625"/>
    <col customWidth="1" min="3" max="3" style="1" width="18.5703125"/>
    <col customWidth="1" min="4" max="4" style="1" width="18.140625"/>
    <col customWidth="1" min="5" max="5" style="1" width="16"/>
    <col customWidth="1" min="6" max="6" style="1" width="14.57421875"/>
    <col customWidth="1" min="7" max="7" style="1" width="15.5703125"/>
    <col customWidth="1" min="8" max="8" style="1" width="16"/>
    <col customWidth="1" min="9" max="9" style="1" width="12.140625"/>
    <col customWidth="1" min="10" max="10" style="1" width="12.5703125"/>
    <col customWidth="1" min="11" max="11" style="1" width="11.7109375"/>
    <col customWidth="1" min="12" max="12" style="1" width="11"/>
    <col bestFit="1" customWidth="1" min="13" max="13" style="1" width="13.140625"/>
    <col bestFit="1" customWidth="1" min="14" max="14" style="1" width="10.7109375"/>
    <col customWidth="1" min="15" max="15" style="1" width="13.140625"/>
    <col customWidth="1" min="16" max="16" style="1" width="11.28515625"/>
    <col min="17" max="16384" style="1" width="9.140625"/>
  </cols>
  <sheetData>
    <row r="1" ht="33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9.75" customHeight="1">
      <c r="A5" s="5"/>
      <c r="B5" s="6"/>
      <c r="C5" s="7"/>
      <c r="D5" s="7"/>
      <c r="E5" s="7"/>
      <c r="F5" s="7"/>
      <c r="G5" s="8"/>
      <c r="H5" s="8"/>
    </row>
    <row r="6" ht="24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3"/>
      <c r="G6" s="13"/>
      <c r="H6" s="14"/>
      <c r="I6" s="12" t="s">
        <v>8</v>
      </c>
      <c r="J6" s="13"/>
      <c r="K6" s="13"/>
      <c r="L6" s="14"/>
    </row>
    <row r="7" ht="33" customHeight="1">
      <c r="A7" s="15"/>
      <c r="B7" s="16"/>
      <c r="C7" s="17"/>
      <c r="D7" s="17"/>
      <c r="E7" s="18" t="s">
        <v>9</v>
      </c>
      <c r="F7" s="19" t="s">
        <v>10</v>
      </c>
      <c r="G7" s="19" t="s">
        <v>11</v>
      </c>
      <c r="H7" s="20" t="s">
        <v>12</v>
      </c>
      <c r="I7" s="18" t="s">
        <v>9</v>
      </c>
      <c r="J7" s="19" t="s">
        <v>10</v>
      </c>
      <c r="K7" s="19" t="s">
        <v>11</v>
      </c>
      <c r="L7" s="20" t="s">
        <v>12</v>
      </c>
    </row>
    <row r="8" ht="15">
      <c r="A8" s="21">
        <v>1</v>
      </c>
      <c r="B8" s="22" t="s">
        <v>13</v>
      </c>
      <c r="C8" s="23" t="s">
        <v>14</v>
      </c>
      <c r="D8" s="24">
        <f t="shared" ref="D8:D9" si="0">SUM(E8:H8)</f>
        <v>334.99955680400001</v>
      </c>
      <c r="E8" s="25">
        <f>E9+E10</f>
        <v>109.65308267600001</v>
      </c>
      <c r="F8" s="26">
        <f t="shared" ref="F8:H8" si="1">F9+F10</f>
        <v>8.1568475449999998</v>
      </c>
      <c r="G8" s="26">
        <f t="shared" si="1"/>
        <v>75.383609325999998</v>
      </c>
      <c r="H8" s="27">
        <f t="shared" si="1"/>
        <v>141.80601725700001</v>
      </c>
      <c r="I8" s="28"/>
      <c r="J8" s="29"/>
      <c r="K8" s="29"/>
      <c r="L8" s="30"/>
    </row>
    <row r="9" ht="15">
      <c r="A9" s="31"/>
      <c r="B9" s="32"/>
      <c r="C9" s="33" t="s">
        <v>15</v>
      </c>
      <c r="D9" s="34">
        <f t="shared" si="0"/>
        <v>201.04379059999999</v>
      </c>
      <c r="E9" s="35">
        <v>108.79705859000001</v>
      </c>
      <c r="F9" s="36">
        <v>8.0053953849999999</v>
      </c>
      <c r="G9" s="36">
        <v>54.975227748000002</v>
      </c>
      <c r="H9" s="37">
        <v>29.266108877000001</v>
      </c>
      <c r="I9" s="38">
        <v>227.446969</v>
      </c>
      <c r="J9" s="39">
        <v>8.5997679999999992</v>
      </c>
      <c r="K9" s="39">
        <v>21.498863</v>
      </c>
      <c r="L9" s="40">
        <v>1.6874260000000001</v>
      </c>
    </row>
    <row r="10" ht="17.25" customHeight="1">
      <c r="A10" s="41"/>
      <c r="B10" s="42"/>
      <c r="C10" s="43" t="s">
        <v>16</v>
      </c>
      <c r="D10" s="44">
        <f>SUM(E10:H10)</f>
        <v>133.95576620399999</v>
      </c>
      <c r="E10" s="45">
        <v>0.85602408600000002</v>
      </c>
      <c r="F10" s="46">
        <v>0.15145216</v>
      </c>
      <c r="G10" s="46">
        <v>20.408381578</v>
      </c>
      <c r="H10" s="47">
        <v>112.53990838</v>
      </c>
      <c r="I10" s="48"/>
      <c r="J10" s="49"/>
      <c r="K10" s="49"/>
      <c r="L10" s="50"/>
    </row>
    <row r="11" ht="6.75" customHeight="1">
      <c r="A11" s="1"/>
      <c r="B11" s="2"/>
      <c r="C11" s="1"/>
      <c r="D11" s="51"/>
      <c r="E11" s="51"/>
      <c r="F11" s="51"/>
      <c r="G11" s="51"/>
      <c r="H11" s="52"/>
      <c r="I11" s="51"/>
      <c r="J11" s="51"/>
      <c r="K11" s="51"/>
      <c r="L11" s="51"/>
    </row>
    <row r="12" ht="15">
      <c r="A12" s="53">
        <v>2</v>
      </c>
      <c r="B12" s="54" t="s">
        <v>17</v>
      </c>
      <c r="C12" s="55" t="s">
        <v>15</v>
      </c>
      <c r="D12" s="56">
        <f t="shared" ref="D12:D20" si="2">E12+F12+G12+H12</f>
        <v>6.4611519900000003</v>
      </c>
      <c r="E12" s="57">
        <v>4.9792655449999996</v>
      </c>
      <c r="F12" s="58">
        <v>1.077137633</v>
      </c>
      <c r="G12" s="58">
        <v>0.40241115199999999</v>
      </c>
      <c r="H12" s="59">
        <v>0.0023376600000000001</v>
      </c>
      <c r="I12" s="60"/>
      <c r="J12" s="61"/>
      <c r="K12" s="61"/>
      <c r="L12" s="62"/>
      <c r="M12" s="63"/>
      <c r="N12" s="63"/>
    </row>
    <row r="13" ht="15">
      <c r="A13" s="64">
        <v>3</v>
      </c>
      <c r="B13" s="54" t="s">
        <v>18</v>
      </c>
      <c r="C13" s="55" t="s">
        <v>15</v>
      </c>
      <c r="D13" s="56">
        <f t="shared" si="2"/>
        <v>0.20448797199999999</v>
      </c>
      <c r="E13" s="57">
        <v>0.175972459</v>
      </c>
      <c r="F13" s="58">
        <v>0.024016131</v>
      </c>
      <c r="G13" s="58">
        <v>0.0044993819999999997</v>
      </c>
      <c r="H13" s="59"/>
      <c r="I13" s="60"/>
      <c r="J13" s="61"/>
      <c r="K13" s="61"/>
      <c r="L13" s="62"/>
    </row>
    <row r="14" ht="15">
      <c r="A14" s="64">
        <v>4</v>
      </c>
      <c r="B14" s="54" t="s">
        <v>19</v>
      </c>
      <c r="C14" s="55" t="s">
        <v>15</v>
      </c>
      <c r="D14" s="56">
        <f t="shared" si="2"/>
        <v>0.39388945800000008</v>
      </c>
      <c r="E14" s="57">
        <v>0.21642869000000001</v>
      </c>
      <c r="F14" s="58">
        <v>0.079599527000000003</v>
      </c>
      <c r="G14" s="58">
        <v>0.097702609999999995</v>
      </c>
      <c r="H14" s="59">
        <v>0.00015863100000000001</v>
      </c>
      <c r="I14" s="60"/>
      <c r="J14" s="61"/>
      <c r="K14" s="61"/>
      <c r="L14" s="62"/>
    </row>
    <row r="15" ht="15">
      <c r="A15" s="65">
        <v>5</v>
      </c>
      <c r="B15" s="54" t="s">
        <v>20</v>
      </c>
      <c r="C15" s="55" t="s">
        <v>15</v>
      </c>
      <c r="D15" s="56">
        <f t="shared" si="2"/>
        <v>0.169440485</v>
      </c>
      <c r="E15" s="57"/>
      <c r="F15" s="58"/>
      <c r="G15" s="58">
        <v>0.116982077</v>
      </c>
      <c r="H15" s="59">
        <v>0.052458407999999998</v>
      </c>
      <c r="I15" s="60"/>
      <c r="J15" s="61"/>
      <c r="K15" s="61"/>
      <c r="L15" s="62"/>
    </row>
    <row r="16" ht="28.5">
      <c r="A16" s="64">
        <v>6</v>
      </c>
      <c r="B16" s="54" t="s">
        <v>21</v>
      </c>
      <c r="C16" s="55" t="s">
        <v>15</v>
      </c>
      <c r="D16" s="56">
        <f t="shared" si="2"/>
        <v>1.3068678479999998</v>
      </c>
      <c r="E16" s="57">
        <v>0.87380465600000001</v>
      </c>
      <c r="F16" s="58">
        <v>0.023962474000000001</v>
      </c>
      <c r="G16" s="58">
        <v>0.40395324399999999</v>
      </c>
      <c r="H16" s="59">
        <v>0.005147474</v>
      </c>
      <c r="I16" s="60"/>
      <c r="J16" s="61"/>
      <c r="K16" s="61"/>
      <c r="L16" s="62"/>
    </row>
    <row r="17" ht="15">
      <c r="A17" s="64">
        <v>7</v>
      </c>
      <c r="B17" s="66" t="s">
        <v>22</v>
      </c>
      <c r="C17" s="55" t="s">
        <v>15</v>
      </c>
      <c r="D17" s="56">
        <f t="shared" si="2"/>
        <v>0.568363497</v>
      </c>
      <c r="E17" s="67">
        <v>0.098118193000000006</v>
      </c>
      <c r="F17" s="68">
        <v>0.12758266300000001</v>
      </c>
      <c r="G17" s="68">
        <v>0.34266264099999999</v>
      </c>
      <c r="H17" s="69"/>
      <c r="I17" s="60"/>
      <c r="J17" s="61"/>
      <c r="K17" s="61"/>
      <c r="L17" s="62"/>
    </row>
    <row r="18" ht="15">
      <c r="A18" s="65">
        <v>8</v>
      </c>
      <c r="B18" s="70" t="s">
        <v>23</v>
      </c>
      <c r="C18" s="55" t="s">
        <v>15</v>
      </c>
      <c r="D18" s="56">
        <f t="shared" si="2"/>
        <v>0.056068971000000002</v>
      </c>
      <c r="E18" s="71"/>
      <c r="F18" s="72"/>
      <c r="G18" s="72">
        <v>0.056068971000000002</v>
      </c>
      <c r="H18" s="73"/>
      <c r="I18" s="74"/>
      <c r="J18" s="75"/>
      <c r="K18" s="75"/>
      <c r="L18" s="76"/>
    </row>
    <row r="19" ht="15">
      <c r="A19" s="64">
        <v>9</v>
      </c>
      <c r="B19" s="70" t="s">
        <v>24</v>
      </c>
      <c r="C19" s="55" t="s">
        <v>15</v>
      </c>
      <c r="D19" s="56">
        <f t="shared" si="2"/>
        <v>0.08420888</v>
      </c>
      <c r="E19" s="71">
        <v>0.062204524999999997</v>
      </c>
      <c r="F19" s="72">
        <v>0.012605989</v>
      </c>
      <c r="G19" s="72">
        <v>0.009398366</v>
      </c>
      <c r="H19" s="73"/>
      <c r="I19" s="77"/>
      <c r="J19" s="78"/>
      <c r="K19" s="78"/>
      <c r="L19" s="79"/>
    </row>
    <row r="20" ht="15">
      <c r="A20" s="80">
        <v>10</v>
      </c>
      <c r="B20" s="81" t="s">
        <v>25</v>
      </c>
      <c r="C20" s="43" t="s">
        <v>15</v>
      </c>
      <c r="D20" s="82">
        <f t="shared" si="2"/>
        <v>0.25405982799999999</v>
      </c>
      <c r="E20" s="45">
        <v>0.17499795200000001</v>
      </c>
      <c r="F20" s="46">
        <v>0.015205587</v>
      </c>
      <c r="G20" s="46">
        <v>0.063086923000000003</v>
      </c>
      <c r="H20" s="47">
        <v>0.00076936599999999995</v>
      </c>
      <c r="I20" s="48"/>
      <c r="J20" s="49"/>
      <c r="K20" s="49"/>
      <c r="L20" s="50"/>
    </row>
    <row r="21" ht="17.25">
      <c r="A21" s="83"/>
      <c r="B21" s="83"/>
      <c r="C21" s="84"/>
      <c r="D21" s="85"/>
      <c r="E21" s="63"/>
      <c r="F21" s="63"/>
      <c r="G21" s="63"/>
      <c r="H21" s="1"/>
      <c r="I21" s="1"/>
      <c r="J21" s="1"/>
      <c r="K21" s="1"/>
      <c r="L21" s="1"/>
    </row>
    <row r="23">
      <c r="E23" s="63"/>
      <c r="G23" s="63"/>
      <c r="H23" s="63"/>
    </row>
    <row r="24">
      <c r="G24" s="63"/>
    </row>
    <row r="25">
      <c r="G25" s="63"/>
    </row>
    <row r="26">
      <c r="G26" s="63"/>
    </row>
  </sheetData>
  <mergeCells count="13">
    <mergeCell ref="A1:L1"/>
    <mergeCell ref="A3:L3"/>
    <mergeCell ref="A4:L4"/>
    <mergeCell ref="C5:F5"/>
    <mergeCell ref="A6:A7"/>
    <mergeCell ref="B6:B7"/>
    <mergeCell ref="C6:C7"/>
    <mergeCell ref="D6:D7"/>
    <mergeCell ref="E6:H6"/>
    <mergeCell ref="I6:L6"/>
    <mergeCell ref="A8:A10"/>
    <mergeCell ref="B8:B10"/>
    <mergeCell ref="A21:B2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HQ-SCCM01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 Павел Сергеевич</dc:creator>
  <cp:lastModifiedBy>cherkashina_on</cp:lastModifiedBy>
  <cp:revision>42</cp:revision>
  <dcterms:created xsi:type="dcterms:W3CDTF">2020-03-10T10:23:20Z</dcterms:created>
  <dcterms:modified xsi:type="dcterms:W3CDTF">2026-07-15T11:41:13Z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