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4110"/>
  </bookViews>
  <sheets>
    <sheet name="октябрь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10" i="1" l="1"/>
  <c r="D9" i="1"/>
  <c r="D61" i="1" l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H11" i="1"/>
  <c r="G11" i="1"/>
  <c r="H8" i="1"/>
  <c r="G8" i="1"/>
  <c r="F8" i="1"/>
  <c r="E8" i="1"/>
  <c r="D8" i="1" l="1"/>
  <c r="D11" i="1"/>
</calcChain>
</file>

<file path=xl/sharedStrings.xml><?xml version="1.0" encoding="utf-8"?>
<sst xmlns="http://schemas.openxmlformats.org/spreadsheetml/2006/main" count="121" uniqueCount="64">
  <si>
    <t>ПАО "Саратовэнерго" доводит до сведения всех заинтересованных лиц информацию, раскрываемую в соответствии с Постановлением Правительства РФ от 21 января 2004г.№24"Об утверждении стандартов раскрытия информации субъектами оптового и розничных рынков электрической энергии"</t>
  </si>
  <si>
    <t>Информация об объеме фактического полезного отпуска эл.энергии в разрезе ТСО по уровням напряжения</t>
  </si>
  <si>
    <t>№</t>
  </si>
  <si>
    <t>Наименование сетевой организации</t>
  </si>
  <si>
    <t>Наименование тарифной группы</t>
  </si>
  <si>
    <t>Полезный отпуск всего  (млн.кВт.ч)</t>
  </si>
  <si>
    <t xml:space="preserve"> Полезный отпуск по уровням напряжения (млн.кВт.ч)</t>
  </si>
  <si>
    <t>Мощность (МВт)</t>
  </si>
  <si>
    <t>ВН</t>
  </si>
  <si>
    <t>СН1</t>
  </si>
  <si>
    <t>СН2</t>
  </si>
  <si>
    <t>НН</t>
  </si>
  <si>
    <t>Всего</t>
  </si>
  <si>
    <t>Прочие</t>
  </si>
  <si>
    <t>Население</t>
  </si>
  <si>
    <t>АО "НПП "Алмаз"</t>
  </si>
  <si>
    <t>АО "Саратовстройстекло"</t>
  </si>
  <si>
    <t>ООО "Группа Север"</t>
  </si>
  <si>
    <t>ООО "ЭнергоТранс"</t>
  </si>
  <si>
    <t>МУП ЖКХ ГО ЗАТО Светлый</t>
  </si>
  <si>
    <t>ООО "ВОСТОК ЭС"</t>
  </si>
  <si>
    <t>ООО "Объединенная Электросетевая Компания"</t>
  </si>
  <si>
    <t>ООО "Энгельсская промышленная компания"</t>
  </si>
  <si>
    <t>ООО ЭПО "Сигнал"</t>
  </si>
  <si>
    <t>АО "Апатит"</t>
  </si>
  <si>
    <t>ООО "БАЛАКОВСКАЯ ЭЛЕКТРОСЕТЕВАЯ КОМПАНИЯ"</t>
  </si>
  <si>
    <t>ООО "Балашовская распределительная компания"</t>
  </si>
  <si>
    <t>ОАО "Облкоммунэнерго"</t>
  </si>
  <si>
    <t>ОАО "ОБЪЕДИНЕННАЯ ЭНЕРГЕТИЧЕСКАЯ КОМПАНИЯ"</t>
  </si>
  <si>
    <t>Общество с ограниченной ответственностью "Поволжская сетевая компания"</t>
  </si>
  <si>
    <t>Общество с ограниченной ответственностью "Саратовская  территориальная сетевая к</t>
  </si>
  <si>
    <t>Общество с ограниченной ответственностью "Сеть-Энерго"</t>
  </si>
  <si>
    <t>Общество с ограниченной ответственностью "ТРАНСПОРТНАЯ ЭНЕРГО КОМПАНИЯ"</t>
  </si>
  <si>
    <t>Общество с ограниченной ответственностью "Электро Сетевая Компания "ВОЛГА"</t>
  </si>
  <si>
    <t>Общество с ограниченной ответственностью "Электро Сетевая Компания"</t>
  </si>
  <si>
    <t>ООО "Волжская энергетическая компания"</t>
  </si>
  <si>
    <t>ООО "Газпром энерго"</t>
  </si>
  <si>
    <t xml:space="preserve">ООО "Объединенная Сетевая Компания "ЭНЕРГО-СОЮЗ" </t>
  </si>
  <si>
    <t>ООО "ОБЪЕДИНЕННАЯ ЭНЕРГЕТИЧЕСКАЯ КОМПАНИЯ"</t>
  </si>
  <si>
    <t>ООО "Поволжская электро-сетевая компания"</t>
  </si>
  <si>
    <t>ООО "Поток"</t>
  </si>
  <si>
    <t>ООО "Промэнерго"</t>
  </si>
  <si>
    <t>ООО "Регионэлектросеть"</t>
  </si>
  <si>
    <t>ООО "Садоводческие электросети и коммуникации"</t>
  </si>
  <si>
    <t>ООО "Саратовская энергосетевая компания"</t>
  </si>
  <si>
    <t>ООО "Сервисное обслуживание предприятий оптовой торговли РОПТ"</t>
  </si>
  <si>
    <t>ООО "СК Центр-Энерго"</t>
  </si>
  <si>
    <t>ООО "СМЮРЭК"</t>
  </si>
  <si>
    <t>ООО "СОЭСК"</t>
  </si>
  <si>
    <t>ООО "СПП Ритейл"</t>
  </si>
  <si>
    <t>ООО "СТЭК"</t>
  </si>
  <si>
    <t>ООО "Территориальная электросетевая компания"</t>
  </si>
  <si>
    <t>ООО "Транзит-2000"</t>
  </si>
  <si>
    <t>ООО "Электросетевая компания"</t>
  </si>
  <si>
    <t>ООО "Электросеть"</t>
  </si>
  <si>
    <t>ООО "ЭлектроСфера"</t>
  </si>
  <si>
    <t>ООО "Энергия"</t>
  </si>
  <si>
    <t>ООО "Элтрейт"</t>
  </si>
  <si>
    <t>ООО "Энергогаз-Групп"</t>
  </si>
  <si>
    <t>ОАО "РЖД"</t>
  </si>
  <si>
    <t>Оборонэнерго</t>
  </si>
  <si>
    <t>за Октябрь 2020 года</t>
  </si>
  <si>
    <t>ПАО "Россети Волга"</t>
  </si>
  <si>
    <t>АО "НЭСК"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</si>
</sst>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1" applyFont="1" applyFill="1"/>
    <xf numFmtId="0" fontId="1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164" fontId="7" fillId="0" borderId="16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20" xfId="1" applyNumberFormat="1" applyFont="1" applyFill="1" applyBorder="1" applyAlignment="1">
      <alignment vertical="center"/>
    </xf>
    <xf numFmtId="164" fontId="7" fillId="0" borderId="2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vertical="center"/>
    </xf>
    <xf numFmtId="164" fontId="7" fillId="0" borderId="27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164" fontId="8" fillId="0" borderId="0" xfId="0" applyNumberFormat="1" applyFont="1"/>
    <xf numFmtId="0" fontId="2" fillId="0" borderId="14" xfId="0" applyFont="1" applyBorder="1" applyAlignment="1">
      <alignment horizontal="center"/>
    </xf>
    <xf numFmtId="0" fontId="7" fillId="0" borderId="29" xfId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8" fillId="0" borderId="14" xfId="0" applyNumberFormat="1" applyFont="1" applyBorder="1"/>
    <xf numFmtId="164" fontId="8" fillId="0" borderId="15" xfId="0" applyNumberFormat="1" applyFont="1" applyBorder="1"/>
    <xf numFmtId="164" fontId="8" fillId="0" borderId="17" xfId="0" applyNumberFormat="1" applyFont="1" applyBorder="1"/>
    <xf numFmtId="0" fontId="2" fillId="0" borderId="20" xfId="0" applyFont="1" applyBorder="1" applyAlignment="1">
      <alignment horizontal="center"/>
    </xf>
    <xf numFmtId="0" fontId="7" fillId="0" borderId="31" xfId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8" fillId="0" borderId="20" xfId="0" applyNumberFormat="1" applyFont="1" applyBorder="1"/>
    <xf numFmtId="164" fontId="8" fillId="0" borderId="21" xfId="0" applyNumberFormat="1" applyFont="1" applyBorder="1"/>
    <xf numFmtId="164" fontId="8" fillId="0" borderId="22" xfId="0" applyNumberFormat="1" applyFont="1" applyBorder="1"/>
    <xf numFmtId="164" fontId="8" fillId="0" borderId="33" xfId="0" applyNumberFormat="1" applyFont="1" applyBorder="1"/>
    <xf numFmtId="164" fontId="8" fillId="0" borderId="34" xfId="0" applyNumberFormat="1" applyFont="1" applyBorder="1"/>
    <xf numFmtId="164" fontId="8" fillId="0" borderId="35" xfId="0" applyNumberFormat="1" applyFont="1" applyBorder="1"/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164" fontId="8" fillId="0" borderId="33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164" fontId="9" fillId="0" borderId="39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26" xfId="0" applyNumberFormat="1" applyFont="1" applyBorder="1"/>
    <xf numFmtId="164" fontId="8" fillId="0" borderId="27" xfId="0" applyNumberFormat="1" applyFont="1" applyBorder="1"/>
    <xf numFmtId="164" fontId="8" fillId="0" borderId="28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10" fillId="0" borderId="0" xfId="1" applyFont="1" applyFill="1"/>
    <xf numFmtId="0" fontId="10" fillId="0" borderId="0" xfId="1" applyFont="1" applyFill="1" applyAlignment="1">
      <alignment wrapTex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/>
    <xf numFmtId="0" fontId="11" fillId="0" borderId="0" xfId="1" applyFont="1" applyFill="1" applyAlignment="1">
      <alignment wrapText="1"/>
    </xf>
    <xf numFmtId="0" fontId="11" fillId="0" borderId="0" xfId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23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wrapText="1"/>
    </xf>
  </cellXfs>
  <cellStyles count="3">
    <cellStyle name="Обычный" xfId="0" builtinId="0"/>
    <cellStyle name="Обычный_СМИ АПРЕЛЬ 2012 год" xfId="1"/>
    <cellStyle name="Обычный_Справка о ходе договорной компании-нова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G62" sqref="G62"/>
    </sheetView>
  </sheetViews>
  <sheetFormatPr defaultRowHeight="15.75" x14ac:dyDescent="0.25"/>
  <cols>
    <col min="1" max="1" width="5.5703125" style="1" customWidth="1"/>
    <col min="2" max="2" width="33.28515625" style="31" customWidth="1"/>
    <col min="3" max="3" width="18.5703125" style="1" customWidth="1"/>
    <col min="4" max="4" width="18.140625" style="1" customWidth="1"/>
    <col min="5" max="5" width="16" style="1" customWidth="1"/>
    <col min="6" max="6" width="13.7109375" style="1" customWidth="1"/>
    <col min="7" max="7" width="15.5703125" style="1" customWidth="1"/>
    <col min="8" max="8" width="16" style="1" customWidth="1"/>
    <col min="9" max="9" width="12.140625" style="1" customWidth="1"/>
    <col min="10" max="10" width="12.5703125" style="1" customWidth="1"/>
    <col min="11" max="11" width="11.7109375" style="1" customWidth="1"/>
    <col min="12" max="12" width="11" style="1" customWidth="1"/>
    <col min="13" max="16384" width="9.140625" style="1"/>
  </cols>
  <sheetData>
    <row r="1" spans="1:12" ht="33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3" spans="1:12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25">
      <c r="A4" s="87" t="s">
        <v>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9.75" customHeight="1" thickBot="1" x14ac:dyDescent="0.3">
      <c r="A5" s="2"/>
      <c r="B5" s="3"/>
      <c r="C5" s="88"/>
      <c r="D5" s="88"/>
      <c r="E5" s="88"/>
      <c r="F5" s="88"/>
      <c r="G5" s="4"/>
      <c r="H5" s="4"/>
    </row>
    <row r="6" spans="1:12" ht="24" customHeight="1" thickBot="1" x14ac:dyDescent="0.3">
      <c r="A6" s="89" t="s">
        <v>2</v>
      </c>
      <c r="B6" s="91" t="s">
        <v>3</v>
      </c>
      <c r="C6" s="93" t="s">
        <v>4</v>
      </c>
      <c r="D6" s="93" t="s">
        <v>5</v>
      </c>
      <c r="E6" s="95" t="s">
        <v>6</v>
      </c>
      <c r="F6" s="96"/>
      <c r="G6" s="96"/>
      <c r="H6" s="97"/>
      <c r="I6" s="95" t="s">
        <v>7</v>
      </c>
      <c r="J6" s="96"/>
      <c r="K6" s="96"/>
      <c r="L6" s="97"/>
    </row>
    <row r="7" spans="1:12" ht="33" customHeight="1" thickBot="1" x14ac:dyDescent="0.3">
      <c r="A7" s="90"/>
      <c r="B7" s="92"/>
      <c r="C7" s="94"/>
      <c r="D7" s="94"/>
      <c r="E7" s="5" t="s">
        <v>8</v>
      </c>
      <c r="F7" s="6" t="s">
        <v>9</v>
      </c>
      <c r="G7" s="6" t="s">
        <v>10</v>
      </c>
      <c r="H7" s="7" t="s">
        <v>11</v>
      </c>
      <c r="I7" s="5" t="s">
        <v>8</v>
      </c>
      <c r="J7" s="6" t="s">
        <v>9</v>
      </c>
      <c r="K7" s="6" t="s">
        <v>10</v>
      </c>
      <c r="L7" s="7" t="s">
        <v>11</v>
      </c>
    </row>
    <row r="8" spans="1:12" x14ac:dyDescent="0.25">
      <c r="A8" s="98">
        <v>1</v>
      </c>
      <c r="B8" s="101" t="s">
        <v>62</v>
      </c>
      <c r="C8" s="8" t="s">
        <v>12</v>
      </c>
      <c r="D8" s="9">
        <f>SUM(E8:H8)</f>
        <v>333.50981899999999</v>
      </c>
      <c r="E8" s="10">
        <f>E9+E10</f>
        <v>108.275865</v>
      </c>
      <c r="F8" s="11">
        <f t="shared" ref="F8:H8" si="0">F9+F10</f>
        <v>9.8447739999999992</v>
      </c>
      <c r="G8" s="11">
        <f t="shared" si="0"/>
        <v>81.351568</v>
      </c>
      <c r="H8" s="12">
        <f t="shared" si="0"/>
        <v>134.037612</v>
      </c>
      <c r="I8" s="10"/>
      <c r="J8" s="11"/>
      <c r="K8" s="11"/>
      <c r="L8" s="13"/>
    </row>
    <row r="9" spans="1:12" x14ac:dyDescent="0.25">
      <c r="A9" s="99"/>
      <c r="B9" s="102"/>
      <c r="C9" s="14" t="s">
        <v>13</v>
      </c>
      <c r="D9" s="15">
        <f>SUM(E9:H9)</f>
        <v>214.453238</v>
      </c>
      <c r="E9" s="16">
        <v>107.77473999999999</v>
      </c>
      <c r="F9" s="17">
        <v>9.5324799999999996</v>
      </c>
      <c r="G9" s="17">
        <v>66.381873999999996</v>
      </c>
      <c r="H9" s="18">
        <v>30.764144000000002</v>
      </c>
      <c r="I9" s="16">
        <v>208.53399999999999</v>
      </c>
      <c r="J9" s="17">
        <v>9.0279999999999987</v>
      </c>
      <c r="K9" s="17">
        <v>19.260999999999999</v>
      </c>
      <c r="L9" s="18">
        <v>0.86599999999999999</v>
      </c>
    </row>
    <row r="10" spans="1:12" ht="17.25" customHeight="1" thickBot="1" x14ac:dyDescent="0.3">
      <c r="A10" s="100"/>
      <c r="B10" s="103"/>
      <c r="C10" s="19" t="s">
        <v>14</v>
      </c>
      <c r="D10" s="20">
        <f>SUM(E10:H10)</f>
        <v>119.05658099999999</v>
      </c>
      <c r="E10" s="21">
        <v>0.50112500000000004</v>
      </c>
      <c r="F10" s="22">
        <v>0.31229400000000002</v>
      </c>
      <c r="G10" s="22">
        <v>14.969694</v>
      </c>
      <c r="H10" s="23">
        <v>103.27346799999999</v>
      </c>
      <c r="I10" s="21"/>
      <c r="J10" s="22"/>
      <c r="K10" s="22"/>
      <c r="L10" s="23"/>
    </row>
    <row r="11" spans="1:12" x14ac:dyDescent="0.25">
      <c r="A11" s="98">
        <v>2</v>
      </c>
      <c r="B11" s="101" t="s">
        <v>63</v>
      </c>
      <c r="C11" s="8" t="s">
        <v>12</v>
      </c>
      <c r="D11" s="9">
        <f t="shared" ref="D11:D13" si="1">SUM(E11:H11)</f>
        <v>3.137651</v>
      </c>
      <c r="E11" s="24"/>
      <c r="F11" s="25"/>
      <c r="G11" s="11">
        <f>G12+G13</f>
        <v>2.4956610000000001</v>
      </c>
      <c r="H11" s="13">
        <f>H12+H13</f>
        <v>0.64198999999999995</v>
      </c>
      <c r="I11" s="24"/>
      <c r="J11" s="25"/>
      <c r="K11" s="11"/>
      <c r="L11" s="13"/>
    </row>
    <row r="12" spans="1:12" x14ac:dyDescent="0.25">
      <c r="A12" s="99"/>
      <c r="B12" s="102"/>
      <c r="C12" s="14" t="s">
        <v>13</v>
      </c>
      <c r="D12" s="15">
        <f>SUM(E12:H12)</f>
        <v>1.481382</v>
      </c>
      <c r="E12" s="26"/>
      <c r="F12" s="27"/>
      <c r="G12" s="17">
        <v>1.147899</v>
      </c>
      <c r="H12" s="18">
        <v>0.33348299999999997</v>
      </c>
      <c r="I12" s="26"/>
      <c r="J12" s="27"/>
      <c r="K12" s="17"/>
      <c r="L12" s="18"/>
    </row>
    <row r="13" spans="1:12" ht="17.25" customHeight="1" thickBot="1" x14ac:dyDescent="0.3">
      <c r="A13" s="100"/>
      <c r="B13" s="103"/>
      <c r="C13" s="19" t="s">
        <v>14</v>
      </c>
      <c r="D13" s="28">
        <f t="shared" si="1"/>
        <v>1.656269</v>
      </c>
      <c r="E13" s="29"/>
      <c r="F13" s="30"/>
      <c r="G13" s="22">
        <v>1.3477619999999999</v>
      </c>
      <c r="H13" s="23">
        <v>0.30850699999999998</v>
      </c>
      <c r="I13" s="29"/>
      <c r="J13" s="30"/>
      <c r="K13" s="22"/>
      <c r="L13" s="23"/>
    </row>
    <row r="14" spans="1:12" ht="6.75" customHeight="1" thickBot="1" x14ac:dyDescent="0.3">
      <c r="D14" s="32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A15" s="33">
        <v>3</v>
      </c>
      <c r="B15" s="34" t="s">
        <v>15</v>
      </c>
      <c r="C15" s="35" t="s">
        <v>13</v>
      </c>
      <c r="D15" s="36">
        <f>E15+F15+G15+H15</f>
        <v>1.2735E-2</v>
      </c>
      <c r="E15" s="37">
        <v>1.2735E-2</v>
      </c>
      <c r="F15" s="38"/>
      <c r="G15" s="38"/>
      <c r="H15" s="39"/>
      <c r="I15" s="40"/>
      <c r="J15" s="41"/>
      <c r="K15" s="41"/>
      <c r="L15" s="42"/>
    </row>
    <row r="16" spans="1:12" x14ac:dyDescent="0.25">
      <c r="A16" s="43">
        <v>4</v>
      </c>
      <c r="B16" s="44" t="s">
        <v>16</v>
      </c>
      <c r="C16" s="45" t="s">
        <v>13</v>
      </c>
      <c r="D16" s="46">
        <f>E16+F16+G16+H16</f>
        <v>7.2199999999999999E-4</v>
      </c>
      <c r="E16" s="47">
        <v>7.2199999999999999E-4</v>
      </c>
      <c r="F16" s="48"/>
      <c r="G16" s="48"/>
      <c r="H16" s="49"/>
      <c r="I16" s="50"/>
      <c r="J16" s="51"/>
      <c r="K16" s="51"/>
      <c r="L16" s="52"/>
    </row>
    <row r="17" spans="1:12" x14ac:dyDescent="0.25">
      <c r="A17" s="43">
        <v>5</v>
      </c>
      <c r="B17" s="44" t="s">
        <v>17</v>
      </c>
      <c r="C17" s="45" t="s">
        <v>13</v>
      </c>
      <c r="D17" s="46">
        <f>E17+F17+G17+H17</f>
        <v>8.2389999999999998E-3</v>
      </c>
      <c r="E17" s="47">
        <v>4.2059999999999997E-3</v>
      </c>
      <c r="F17" s="48">
        <v>4.0330000000000001E-3</v>
      </c>
      <c r="G17" s="48"/>
      <c r="H17" s="49"/>
      <c r="I17" s="50"/>
      <c r="J17" s="51"/>
      <c r="K17" s="51"/>
      <c r="L17" s="52"/>
    </row>
    <row r="18" spans="1:12" x14ac:dyDescent="0.25">
      <c r="A18" s="43">
        <v>7</v>
      </c>
      <c r="B18" s="44" t="s">
        <v>18</v>
      </c>
      <c r="C18" s="45" t="s">
        <v>13</v>
      </c>
      <c r="D18" s="46">
        <f t="shared" ref="D18:D61" si="2">E18+F18+G18+H18</f>
        <v>5.4269999999999999E-2</v>
      </c>
      <c r="E18" s="47">
        <v>5.4269999999999999E-2</v>
      </c>
      <c r="F18" s="48"/>
      <c r="G18" s="48"/>
      <c r="H18" s="49"/>
      <c r="I18" s="50"/>
      <c r="J18" s="51"/>
      <c r="K18" s="51"/>
      <c r="L18" s="52"/>
    </row>
    <row r="19" spans="1:12" x14ac:dyDescent="0.25">
      <c r="A19" s="43">
        <v>8</v>
      </c>
      <c r="B19" s="44" t="s">
        <v>19</v>
      </c>
      <c r="C19" s="45" t="s">
        <v>13</v>
      </c>
      <c r="D19" s="46">
        <f t="shared" si="2"/>
        <v>0.14693899999999999</v>
      </c>
      <c r="E19" s="47"/>
      <c r="F19" s="48">
        <v>0.14693899999999999</v>
      </c>
      <c r="G19" s="48"/>
      <c r="H19" s="49"/>
      <c r="I19" s="50"/>
      <c r="J19" s="51"/>
      <c r="K19" s="51"/>
      <c r="L19" s="52"/>
    </row>
    <row r="20" spans="1:12" x14ac:dyDescent="0.25">
      <c r="A20" s="43"/>
      <c r="B20" s="44" t="s">
        <v>20</v>
      </c>
      <c r="C20" s="45" t="s">
        <v>13</v>
      </c>
      <c r="D20" s="46">
        <f>E20+F20+G20+H20</f>
        <v>6.7252000000000006E-2</v>
      </c>
      <c r="E20" s="47">
        <v>3.8584E-2</v>
      </c>
      <c r="F20" s="48"/>
      <c r="G20" s="48">
        <v>2.8667999999999999E-2</v>
      </c>
      <c r="H20" s="49"/>
      <c r="I20" s="50"/>
      <c r="J20" s="51"/>
      <c r="K20" s="51"/>
      <c r="L20" s="52"/>
    </row>
    <row r="21" spans="1:12" ht="30" x14ac:dyDescent="0.25">
      <c r="A21" s="43">
        <v>9</v>
      </c>
      <c r="B21" s="44" t="s">
        <v>21</v>
      </c>
      <c r="C21" s="45" t="s">
        <v>13</v>
      </c>
      <c r="D21" s="46">
        <f t="shared" si="2"/>
        <v>0.24279400000000001</v>
      </c>
      <c r="E21" s="47">
        <v>0.221446</v>
      </c>
      <c r="F21" s="48"/>
      <c r="G21" s="48">
        <v>2.1347999999999999E-2</v>
      </c>
      <c r="H21" s="49"/>
      <c r="I21" s="50"/>
      <c r="J21" s="51"/>
      <c r="K21" s="51"/>
      <c r="L21" s="52"/>
    </row>
    <row r="22" spans="1:12" ht="33" customHeight="1" x14ac:dyDescent="0.25">
      <c r="A22" s="43">
        <v>10</v>
      </c>
      <c r="B22" s="44" t="s">
        <v>22</v>
      </c>
      <c r="C22" s="45" t="s">
        <v>13</v>
      </c>
      <c r="D22" s="46">
        <f t="shared" si="2"/>
        <v>4.1900000000000001E-3</v>
      </c>
      <c r="E22" s="47">
        <v>4.1900000000000001E-3</v>
      </c>
      <c r="F22" s="48"/>
      <c r="G22" s="48"/>
      <c r="H22" s="49"/>
      <c r="I22" s="50"/>
      <c r="J22" s="51"/>
      <c r="K22" s="51"/>
      <c r="L22" s="52"/>
    </row>
    <row r="23" spans="1:12" x14ac:dyDescent="0.25">
      <c r="A23" s="43">
        <v>11</v>
      </c>
      <c r="B23" s="44" t="s">
        <v>23</v>
      </c>
      <c r="C23" s="45" t="s">
        <v>13</v>
      </c>
      <c r="D23" s="46">
        <f t="shared" si="2"/>
        <v>2.5950000000000001E-3</v>
      </c>
      <c r="E23" s="47">
        <v>2.5950000000000001E-3</v>
      </c>
      <c r="F23" s="48"/>
      <c r="G23" s="48"/>
      <c r="H23" s="49"/>
      <c r="I23" s="50"/>
      <c r="J23" s="51"/>
      <c r="K23" s="51"/>
      <c r="L23" s="52"/>
    </row>
    <row r="24" spans="1:12" x14ac:dyDescent="0.25">
      <c r="A24" s="43">
        <v>12</v>
      </c>
      <c r="B24" s="44" t="s">
        <v>24</v>
      </c>
      <c r="C24" s="45" t="s">
        <v>13</v>
      </c>
      <c r="D24" s="46">
        <f t="shared" si="2"/>
        <v>1.5509999999999999E-2</v>
      </c>
      <c r="E24" s="47">
        <v>1.5509999999999999E-2</v>
      </c>
      <c r="F24" s="48"/>
      <c r="G24" s="48"/>
      <c r="H24" s="49"/>
      <c r="I24" s="50"/>
      <c r="J24" s="51"/>
      <c r="K24" s="51"/>
      <c r="L24" s="52"/>
    </row>
    <row r="25" spans="1:12" ht="45" x14ac:dyDescent="0.25">
      <c r="A25" s="43">
        <v>13</v>
      </c>
      <c r="B25" s="44" t="s">
        <v>25</v>
      </c>
      <c r="C25" s="45" t="s">
        <v>13</v>
      </c>
      <c r="D25" s="46">
        <f t="shared" si="2"/>
        <v>0.100896</v>
      </c>
      <c r="E25" s="47">
        <v>3.7755999999999998E-2</v>
      </c>
      <c r="F25" s="48"/>
      <c r="G25" s="48">
        <v>6.3140000000000002E-2</v>
      </c>
      <c r="H25" s="49"/>
      <c r="I25" s="50"/>
      <c r="J25" s="51"/>
      <c r="K25" s="51"/>
      <c r="L25" s="52"/>
    </row>
    <row r="26" spans="1:12" ht="30" x14ac:dyDescent="0.25">
      <c r="A26" s="43">
        <v>14</v>
      </c>
      <c r="B26" s="44" t="s">
        <v>26</v>
      </c>
      <c r="C26" s="45" t="s">
        <v>13</v>
      </c>
      <c r="D26" s="46">
        <f t="shared" si="2"/>
        <v>6.4821000000000004E-2</v>
      </c>
      <c r="E26" s="47">
        <v>6.4821000000000004E-2</v>
      </c>
      <c r="F26" s="48"/>
      <c r="G26" s="48"/>
      <c r="H26" s="49"/>
      <c r="I26" s="50"/>
      <c r="J26" s="51"/>
      <c r="K26" s="51"/>
      <c r="L26" s="52"/>
    </row>
    <row r="27" spans="1:12" x14ac:dyDescent="0.25">
      <c r="A27" s="43">
        <v>15</v>
      </c>
      <c r="B27" s="44" t="s">
        <v>27</v>
      </c>
      <c r="C27" s="45" t="s">
        <v>13</v>
      </c>
      <c r="D27" s="46">
        <f t="shared" si="2"/>
        <v>14.145804999999999</v>
      </c>
      <c r="E27" s="47">
        <v>12.008915999999999</v>
      </c>
      <c r="F27" s="48">
        <v>1.3434109999999999</v>
      </c>
      <c r="G27" s="48">
        <v>0.78872100000000001</v>
      </c>
      <c r="H27" s="49">
        <v>4.7569999999999999E-3</v>
      </c>
      <c r="I27" s="50"/>
      <c r="J27" s="51"/>
      <c r="K27" s="51"/>
      <c r="L27" s="52"/>
    </row>
    <row r="28" spans="1:12" ht="45" x14ac:dyDescent="0.25">
      <c r="A28" s="43">
        <v>16</v>
      </c>
      <c r="B28" s="44" t="s">
        <v>28</v>
      </c>
      <c r="C28" s="45" t="s">
        <v>13</v>
      </c>
      <c r="D28" s="46">
        <f t="shared" si="2"/>
        <v>5.8519000000000002E-2</v>
      </c>
      <c r="E28" s="47">
        <v>3.4580000000000001E-3</v>
      </c>
      <c r="F28" s="48"/>
      <c r="G28" s="48">
        <v>5.5060999999999999E-2</v>
      </c>
      <c r="H28" s="49"/>
      <c r="I28" s="50"/>
      <c r="J28" s="51"/>
      <c r="K28" s="51"/>
      <c r="L28" s="52"/>
    </row>
    <row r="29" spans="1:12" ht="48.75" customHeight="1" x14ac:dyDescent="0.25">
      <c r="A29" s="43"/>
      <c r="B29" s="44" t="s">
        <v>29</v>
      </c>
      <c r="C29" s="45" t="s">
        <v>13</v>
      </c>
      <c r="D29" s="46">
        <f t="shared" si="2"/>
        <v>5.4891000000000002E-2</v>
      </c>
      <c r="E29" s="47"/>
      <c r="F29" s="48">
        <v>9.2299999999999999E-4</v>
      </c>
      <c r="G29" s="48">
        <v>5.3968000000000002E-2</v>
      </c>
      <c r="H29" s="49"/>
      <c r="I29" s="50"/>
      <c r="J29" s="51"/>
      <c r="K29" s="51"/>
      <c r="L29" s="52"/>
    </row>
    <row r="30" spans="1:12" ht="45" x14ac:dyDescent="0.25">
      <c r="A30" s="43">
        <v>17</v>
      </c>
      <c r="B30" s="44" t="s">
        <v>30</v>
      </c>
      <c r="C30" s="45" t="s">
        <v>13</v>
      </c>
      <c r="D30" s="46">
        <f>E30+F30+G30+H30</f>
        <v>0.13960700000000001</v>
      </c>
      <c r="E30" s="47"/>
      <c r="F30" s="48"/>
      <c r="G30" s="48">
        <v>0.13960700000000001</v>
      </c>
      <c r="H30" s="49"/>
      <c r="I30" s="50"/>
      <c r="J30" s="51"/>
      <c r="K30" s="51"/>
      <c r="L30" s="52"/>
    </row>
    <row r="31" spans="1:12" ht="35.25" customHeight="1" x14ac:dyDescent="0.25">
      <c r="A31" s="43"/>
      <c r="B31" s="44" t="s">
        <v>31</v>
      </c>
      <c r="C31" s="45" t="s">
        <v>13</v>
      </c>
      <c r="D31" s="46">
        <f>E31+F31+G31+H31</f>
        <v>3.4068000000000001E-2</v>
      </c>
      <c r="E31" s="47">
        <v>7.1400000000000001E-4</v>
      </c>
      <c r="F31" s="48"/>
      <c r="G31" s="48">
        <v>3.3354000000000002E-2</v>
      </c>
      <c r="H31" s="49"/>
      <c r="I31" s="50"/>
      <c r="J31" s="51"/>
      <c r="K31" s="51"/>
      <c r="L31" s="52"/>
    </row>
    <row r="32" spans="1:12" ht="60" x14ac:dyDescent="0.25">
      <c r="A32" s="43">
        <v>20</v>
      </c>
      <c r="B32" s="44" t="s">
        <v>32</v>
      </c>
      <c r="C32" s="45" t="s">
        <v>13</v>
      </c>
      <c r="D32" s="46">
        <f t="shared" si="2"/>
        <v>0.49210899999999996</v>
      </c>
      <c r="E32" s="47">
        <v>0.459837</v>
      </c>
      <c r="F32" s="48">
        <v>9.0499999999999999E-4</v>
      </c>
      <c r="G32" s="48">
        <v>2.9086999999999998E-2</v>
      </c>
      <c r="H32" s="49">
        <v>2.2799999999999999E-3</v>
      </c>
      <c r="I32" s="50"/>
      <c r="J32" s="51"/>
      <c r="K32" s="51"/>
      <c r="L32" s="52"/>
    </row>
    <row r="33" spans="1:12" ht="45" x14ac:dyDescent="0.25">
      <c r="A33" s="43">
        <v>21</v>
      </c>
      <c r="B33" s="44" t="s">
        <v>33</v>
      </c>
      <c r="C33" s="45" t="s">
        <v>13</v>
      </c>
      <c r="D33" s="46">
        <f t="shared" si="2"/>
        <v>7.2403999999999996E-2</v>
      </c>
      <c r="E33" s="47">
        <v>1.3705E-2</v>
      </c>
      <c r="F33" s="48"/>
      <c r="G33" s="48">
        <v>5.8699000000000001E-2</v>
      </c>
      <c r="H33" s="49"/>
      <c r="I33" s="50"/>
      <c r="J33" s="51"/>
      <c r="K33" s="51"/>
      <c r="L33" s="52"/>
    </row>
    <row r="34" spans="1:12" ht="45" x14ac:dyDescent="0.25">
      <c r="A34" s="43">
        <v>22</v>
      </c>
      <c r="B34" s="44" t="s">
        <v>34</v>
      </c>
      <c r="C34" s="45" t="s">
        <v>13</v>
      </c>
      <c r="D34" s="46">
        <f t="shared" si="2"/>
        <v>7.3459999999999998E-2</v>
      </c>
      <c r="E34" s="47"/>
      <c r="F34" s="48">
        <v>3.8739999999999998E-3</v>
      </c>
      <c r="G34" s="48">
        <v>6.9585999999999995E-2</v>
      </c>
      <c r="H34" s="49"/>
      <c r="I34" s="50"/>
      <c r="J34" s="51"/>
      <c r="K34" s="51"/>
      <c r="L34" s="52"/>
    </row>
    <row r="35" spans="1:12" ht="30" x14ac:dyDescent="0.25">
      <c r="A35" s="43">
        <v>23</v>
      </c>
      <c r="B35" s="44" t="s">
        <v>35</v>
      </c>
      <c r="C35" s="45" t="s">
        <v>13</v>
      </c>
      <c r="D35" s="46">
        <f t="shared" si="2"/>
        <v>8.6779999999999996E-2</v>
      </c>
      <c r="E35" s="47">
        <v>6.7497000000000001E-2</v>
      </c>
      <c r="F35" s="48"/>
      <c r="G35" s="48">
        <v>1.9283000000000002E-2</v>
      </c>
      <c r="H35" s="49"/>
      <c r="I35" s="50"/>
      <c r="J35" s="51"/>
      <c r="K35" s="51"/>
      <c r="L35" s="52"/>
    </row>
    <row r="36" spans="1:12" x14ac:dyDescent="0.25">
      <c r="A36" s="43">
        <v>24</v>
      </c>
      <c r="B36" s="44" t="s">
        <v>36</v>
      </c>
      <c r="C36" s="45" t="s">
        <v>13</v>
      </c>
      <c r="D36" s="46">
        <f t="shared" si="2"/>
        <v>0.36817299999999997</v>
      </c>
      <c r="E36" s="47">
        <v>0.22357199999999999</v>
      </c>
      <c r="F36" s="48">
        <v>0.107707</v>
      </c>
      <c r="G36" s="48">
        <v>3.6894000000000003E-2</v>
      </c>
      <c r="H36" s="49"/>
      <c r="I36" s="50"/>
      <c r="J36" s="51"/>
      <c r="K36" s="51"/>
      <c r="L36" s="52"/>
    </row>
    <row r="37" spans="1:12" ht="30" x14ac:dyDescent="0.25">
      <c r="A37" s="43">
        <v>25</v>
      </c>
      <c r="B37" s="44" t="s">
        <v>37</v>
      </c>
      <c r="C37" s="45" t="s">
        <v>13</v>
      </c>
      <c r="D37" s="46">
        <f t="shared" si="2"/>
        <v>2.5596000000000001E-2</v>
      </c>
      <c r="E37" s="47"/>
      <c r="F37" s="48"/>
      <c r="G37" s="48">
        <v>2.5596000000000001E-2</v>
      </c>
      <c r="H37" s="49"/>
      <c r="I37" s="50"/>
      <c r="J37" s="51"/>
      <c r="K37" s="51"/>
      <c r="L37" s="52"/>
    </row>
    <row r="38" spans="1:12" ht="45" x14ac:dyDescent="0.25">
      <c r="A38" s="43">
        <v>26</v>
      </c>
      <c r="B38" s="44" t="s">
        <v>38</v>
      </c>
      <c r="C38" s="45" t="s">
        <v>13</v>
      </c>
      <c r="D38" s="46">
        <f t="shared" si="2"/>
        <v>0.34057900000000002</v>
      </c>
      <c r="E38" s="47">
        <v>0.19409100000000001</v>
      </c>
      <c r="F38" s="48"/>
      <c r="G38" s="48">
        <v>0.144201</v>
      </c>
      <c r="H38" s="49">
        <v>2.287E-3</v>
      </c>
      <c r="I38" s="50"/>
      <c r="J38" s="51"/>
      <c r="K38" s="51"/>
      <c r="L38" s="52"/>
    </row>
    <row r="39" spans="1:12" ht="30" x14ac:dyDescent="0.25">
      <c r="A39" s="43">
        <v>27</v>
      </c>
      <c r="B39" s="44" t="s">
        <v>39</v>
      </c>
      <c r="C39" s="45" t="s">
        <v>13</v>
      </c>
      <c r="D39" s="46">
        <f t="shared" si="2"/>
        <v>2.4957999999999998E-2</v>
      </c>
      <c r="E39" s="47">
        <v>4.7939999999999997E-3</v>
      </c>
      <c r="F39" s="48">
        <v>2.4689999999999998E-3</v>
      </c>
      <c r="G39" s="48">
        <v>1.7694999999999999E-2</v>
      </c>
      <c r="H39" s="49"/>
      <c r="I39" s="50"/>
      <c r="J39" s="51"/>
      <c r="K39" s="51"/>
      <c r="L39" s="52"/>
    </row>
    <row r="40" spans="1:12" x14ac:dyDescent="0.25">
      <c r="A40" s="43">
        <v>28</v>
      </c>
      <c r="B40" s="44" t="s">
        <v>40</v>
      </c>
      <c r="C40" s="45" t="s">
        <v>13</v>
      </c>
      <c r="D40" s="46">
        <f t="shared" si="2"/>
        <v>4.2779999999999997E-3</v>
      </c>
      <c r="E40" s="47"/>
      <c r="F40" s="48"/>
      <c r="G40" s="48">
        <v>4.2779999999999997E-3</v>
      </c>
      <c r="H40" s="49"/>
      <c r="I40" s="50"/>
      <c r="J40" s="51"/>
      <c r="K40" s="51"/>
      <c r="L40" s="52"/>
    </row>
    <row r="41" spans="1:12" x14ac:dyDescent="0.25">
      <c r="A41" s="43">
        <v>29</v>
      </c>
      <c r="B41" s="44" t="s">
        <v>41</v>
      </c>
      <c r="C41" s="45" t="s">
        <v>13</v>
      </c>
      <c r="D41" s="46">
        <f t="shared" si="2"/>
        <v>6.4286999999999997E-2</v>
      </c>
      <c r="E41" s="47">
        <v>6.2681000000000001E-2</v>
      </c>
      <c r="F41" s="48"/>
      <c r="G41" s="48">
        <v>1.606E-3</v>
      </c>
      <c r="H41" s="49"/>
      <c r="I41" s="50"/>
      <c r="J41" s="51"/>
      <c r="K41" s="51"/>
      <c r="L41" s="52"/>
    </row>
    <row r="42" spans="1:12" x14ac:dyDescent="0.25">
      <c r="A42" s="43"/>
      <c r="B42" s="44" t="s">
        <v>41</v>
      </c>
      <c r="C42" s="45" t="s">
        <v>13</v>
      </c>
      <c r="D42" s="46"/>
      <c r="E42" s="47">
        <v>0.22013199999999999</v>
      </c>
      <c r="F42" s="48">
        <v>6.1860999999999999E-2</v>
      </c>
      <c r="G42" s="48">
        <v>1.4220999999999999E-2</v>
      </c>
      <c r="H42" s="49">
        <v>4.8999999999999998E-5</v>
      </c>
      <c r="I42" s="50"/>
      <c r="J42" s="51"/>
      <c r="K42" s="51"/>
      <c r="L42" s="52"/>
    </row>
    <row r="43" spans="1:12" x14ac:dyDescent="0.25">
      <c r="A43" s="43">
        <v>30</v>
      </c>
      <c r="B43" s="44" t="s">
        <v>42</v>
      </c>
      <c r="C43" s="45" t="s">
        <v>13</v>
      </c>
      <c r="D43" s="46">
        <f t="shared" si="2"/>
        <v>1.8294000000000001E-2</v>
      </c>
      <c r="E43" s="47"/>
      <c r="F43" s="48"/>
      <c r="G43" s="48">
        <v>1.8294000000000001E-2</v>
      </c>
      <c r="H43" s="49"/>
      <c r="I43" s="50"/>
      <c r="J43" s="51"/>
      <c r="K43" s="51"/>
      <c r="L43" s="52"/>
    </row>
    <row r="44" spans="1:12" ht="30" x14ac:dyDescent="0.25">
      <c r="A44" s="43">
        <v>31</v>
      </c>
      <c r="B44" s="44" t="s">
        <v>43</v>
      </c>
      <c r="C44" s="45" t="s">
        <v>13</v>
      </c>
      <c r="D44" s="46">
        <f t="shared" si="2"/>
        <v>9.1202000000000005E-2</v>
      </c>
      <c r="E44" s="47"/>
      <c r="F44" s="48"/>
      <c r="G44" s="48">
        <v>9.1202000000000005E-2</v>
      </c>
      <c r="H44" s="49"/>
      <c r="I44" s="50"/>
      <c r="J44" s="51"/>
      <c r="K44" s="51"/>
      <c r="L44" s="52"/>
    </row>
    <row r="45" spans="1:12" ht="30" x14ac:dyDescent="0.25">
      <c r="A45" s="43">
        <v>32</v>
      </c>
      <c r="B45" s="44" t="s">
        <v>44</v>
      </c>
      <c r="C45" s="45" t="s">
        <v>13</v>
      </c>
      <c r="D45" s="46">
        <f t="shared" si="2"/>
        <v>0.13653899999999997</v>
      </c>
      <c r="E45" s="47"/>
      <c r="F45" s="48">
        <v>3.5300000000000002E-4</v>
      </c>
      <c r="G45" s="48">
        <v>0.13128799999999999</v>
      </c>
      <c r="H45" s="49">
        <v>4.8979999999999996E-3</v>
      </c>
      <c r="I45" s="50"/>
      <c r="J45" s="51"/>
      <c r="K45" s="51"/>
      <c r="L45" s="52"/>
    </row>
    <row r="46" spans="1:12" ht="45" x14ac:dyDescent="0.25">
      <c r="A46" s="43">
        <v>33</v>
      </c>
      <c r="B46" s="44" t="s">
        <v>45</v>
      </c>
      <c r="C46" s="45" t="s">
        <v>13</v>
      </c>
      <c r="D46" s="46">
        <f t="shared" si="2"/>
        <v>2.6984000000000001E-2</v>
      </c>
      <c r="E46" s="47"/>
      <c r="F46" s="48"/>
      <c r="G46" s="48">
        <v>2.4098000000000001E-2</v>
      </c>
      <c r="H46" s="49">
        <v>2.8860000000000001E-3</v>
      </c>
      <c r="I46" s="50"/>
      <c r="J46" s="51"/>
      <c r="K46" s="51"/>
      <c r="L46" s="52"/>
    </row>
    <row r="47" spans="1:12" x14ac:dyDescent="0.25">
      <c r="A47" s="43">
        <v>34</v>
      </c>
      <c r="B47" s="44" t="s">
        <v>46</v>
      </c>
      <c r="C47" s="45" t="s">
        <v>13</v>
      </c>
      <c r="D47" s="46">
        <f>E47+F47+G47+H47</f>
        <v>3.8068000000000005E-2</v>
      </c>
      <c r="E47" s="47"/>
      <c r="F47" s="48">
        <v>5.0199999999999995E-4</v>
      </c>
      <c r="G47" s="48">
        <v>3.6998000000000003E-2</v>
      </c>
      <c r="H47" s="49">
        <v>5.6800000000000004E-4</v>
      </c>
      <c r="I47" s="50"/>
      <c r="J47" s="51"/>
      <c r="K47" s="51"/>
      <c r="L47" s="52"/>
    </row>
    <row r="48" spans="1:12" x14ac:dyDescent="0.25">
      <c r="A48" s="43">
        <v>35</v>
      </c>
      <c r="B48" s="44" t="s">
        <v>47</v>
      </c>
      <c r="C48" s="45" t="s">
        <v>13</v>
      </c>
      <c r="D48" s="46">
        <f>E48+F48+G48+H48</f>
        <v>1.5283E-2</v>
      </c>
      <c r="E48" s="47">
        <v>1.4331E-2</v>
      </c>
      <c r="F48" s="48"/>
      <c r="G48" s="48">
        <v>9.5200000000000005E-4</v>
      </c>
      <c r="H48" s="49"/>
      <c r="I48" s="50"/>
      <c r="J48" s="51"/>
      <c r="K48" s="51"/>
      <c r="L48" s="52"/>
    </row>
    <row r="49" spans="1:12" x14ac:dyDescent="0.25">
      <c r="A49" s="43">
        <v>36</v>
      </c>
      <c r="B49" s="44" t="s">
        <v>48</v>
      </c>
      <c r="C49" s="45" t="s">
        <v>13</v>
      </c>
      <c r="D49" s="46">
        <f t="shared" si="2"/>
        <v>3.3535000000000002E-2</v>
      </c>
      <c r="E49" s="47"/>
      <c r="F49" s="48"/>
      <c r="G49" s="48">
        <v>3.3535000000000002E-2</v>
      </c>
      <c r="H49" s="49"/>
      <c r="I49" s="50"/>
      <c r="J49" s="51"/>
      <c r="K49" s="51"/>
      <c r="L49" s="52"/>
    </row>
    <row r="50" spans="1:12" x14ac:dyDescent="0.25">
      <c r="A50" s="43">
        <v>37</v>
      </c>
      <c r="B50" s="44" t="s">
        <v>49</v>
      </c>
      <c r="C50" s="45" t="s">
        <v>13</v>
      </c>
      <c r="D50" s="46">
        <f t="shared" si="2"/>
        <v>1.3788E-2</v>
      </c>
      <c r="E50" s="47">
        <v>1.2799E-2</v>
      </c>
      <c r="F50" s="48"/>
      <c r="G50" s="48">
        <v>9.8900000000000008E-4</v>
      </c>
      <c r="H50" s="49"/>
      <c r="I50" s="50"/>
      <c r="J50" s="51"/>
      <c r="K50" s="51"/>
      <c r="L50" s="52"/>
    </row>
    <row r="51" spans="1:12" x14ac:dyDescent="0.25">
      <c r="A51" s="43">
        <v>38</v>
      </c>
      <c r="B51" s="44" t="s">
        <v>50</v>
      </c>
      <c r="C51" s="45" t="s">
        <v>13</v>
      </c>
      <c r="D51" s="46">
        <f t="shared" si="2"/>
        <v>7.9268000000000005E-2</v>
      </c>
      <c r="E51" s="47">
        <v>1.7799999999999999E-3</v>
      </c>
      <c r="F51" s="48">
        <v>7.2999999999999996E-4</v>
      </c>
      <c r="G51" s="48">
        <v>7.6758000000000007E-2</v>
      </c>
      <c r="H51" s="49"/>
      <c r="I51" s="50"/>
      <c r="J51" s="51"/>
      <c r="K51" s="51"/>
      <c r="L51" s="52"/>
    </row>
    <row r="52" spans="1:12" ht="30" x14ac:dyDescent="0.25">
      <c r="A52" s="43"/>
      <c r="B52" s="44" t="s">
        <v>51</v>
      </c>
      <c r="C52" s="45" t="s">
        <v>13</v>
      </c>
      <c r="D52" s="46">
        <f t="shared" si="2"/>
        <v>3.4508000000000004E-2</v>
      </c>
      <c r="E52" s="47">
        <v>3.3119000000000003E-2</v>
      </c>
      <c r="F52" s="48">
        <v>9.9999999999999995E-7</v>
      </c>
      <c r="G52" s="48">
        <v>1.3879999999999999E-3</v>
      </c>
      <c r="H52" s="49"/>
      <c r="I52" s="50"/>
      <c r="J52" s="51"/>
      <c r="K52" s="51"/>
      <c r="L52" s="52"/>
    </row>
    <row r="53" spans="1:12" x14ac:dyDescent="0.25">
      <c r="A53" s="43">
        <v>39</v>
      </c>
      <c r="B53" s="44" t="s">
        <v>52</v>
      </c>
      <c r="C53" s="45" t="s">
        <v>13</v>
      </c>
      <c r="D53" s="46">
        <f t="shared" si="2"/>
        <v>2.9816000000000002E-2</v>
      </c>
      <c r="E53" s="47">
        <v>2.5513000000000001E-2</v>
      </c>
      <c r="F53" s="48"/>
      <c r="G53" s="48">
        <v>4.3030000000000004E-3</v>
      </c>
      <c r="H53" s="49"/>
      <c r="I53" s="50"/>
      <c r="J53" s="51"/>
      <c r="K53" s="51"/>
      <c r="L53" s="52"/>
    </row>
    <row r="54" spans="1:12" ht="18" customHeight="1" x14ac:dyDescent="0.25">
      <c r="A54" s="43">
        <v>40</v>
      </c>
      <c r="B54" s="44" t="s">
        <v>53</v>
      </c>
      <c r="C54" s="45" t="s">
        <v>13</v>
      </c>
      <c r="D54" s="46">
        <f t="shared" si="2"/>
        <v>0.39018200000000003</v>
      </c>
      <c r="E54" s="47">
        <v>3.7477999999999997E-2</v>
      </c>
      <c r="F54" s="48">
        <v>0.30669299999999999</v>
      </c>
      <c r="G54" s="48">
        <v>4.6011000000000003E-2</v>
      </c>
      <c r="H54" s="49"/>
      <c r="I54" s="50"/>
      <c r="J54" s="51"/>
      <c r="K54" s="51"/>
      <c r="L54" s="52"/>
    </row>
    <row r="55" spans="1:12" ht="18" customHeight="1" x14ac:dyDescent="0.25">
      <c r="A55" s="43"/>
      <c r="B55" s="44" t="s">
        <v>54</v>
      </c>
      <c r="C55" s="45" t="s">
        <v>13</v>
      </c>
      <c r="D55" s="46">
        <f t="shared" si="2"/>
        <v>4.3220000000000001E-2</v>
      </c>
      <c r="E55" s="47">
        <v>1.4402E-2</v>
      </c>
      <c r="F55" s="48"/>
      <c r="G55" s="48">
        <v>2.8818E-2</v>
      </c>
      <c r="H55" s="49"/>
      <c r="I55" s="53"/>
      <c r="J55" s="54"/>
      <c r="K55" s="54"/>
      <c r="L55" s="55"/>
    </row>
    <row r="56" spans="1:12" x14ac:dyDescent="0.25">
      <c r="A56" s="43">
        <v>41</v>
      </c>
      <c r="B56" s="44" t="s">
        <v>55</v>
      </c>
      <c r="C56" s="56" t="s">
        <v>13</v>
      </c>
      <c r="D56" s="46">
        <f t="shared" si="2"/>
        <v>5.9450000000000003E-2</v>
      </c>
      <c r="E56" s="47"/>
      <c r="F56" s="48">
        <v>1.7009E-2</v>
      </c>
      <c r="G56" s="48">
        <v>4.2441E-2</v>
      </c>
      <c r="H56" s="49"/>
      <c r="I56" s="53"/>
      <c r="J56" s="54"/>
      <c r="K56" s="54"/>
      <c r="L56" s="55"/>
    </row>
    <row r="57" spans="1:12" x14ac:dyDescent="0.25">
      <c r="A57" s="43"/>
      <c r="B57" s="44" t="s">
        <v>56</v>
      </c>
      <c r="C57" s="56" t="s">
        <v>13</v>
      </c>
      <c r="D57" s="46">
        <f t="shared" si="2"/>
        <v>0.13144600000000001</v>
      </c>
      <c r="E57" s="47">
        <v>5.7951000000000003E-2</v>
      </c>
      <c r="F57" s="48"/>
      <c r="G57" s="48">
        <v>7.3249999999999996E-2</v>
      </c>
      <c r="H57" s="49">
        <v>2.4499999999999999E-4</v>
      </c>
      <c r="I57" s="53"/>
      <c r="J57" s="54"/>
      <c r="K57" s="54"/>
      <c r="L57" s="55"/>
    </row>
    <row r="58" spans="1:12" x14ac:dyDescent="0.25">
      <c r="A58" s="43">
        <v>42</v>
      </c>
      <c r="B58" s="57" t="s">
        <v>57</v>
      </c>
      <c r="C58" s="45" t="s">
        <v>13</v>
      </c>
      <c r="D58" s="46">
        <f t="shared" si="2"/>
        <v>0.76169100000000001</v>
      </c>
      <c r="E58" s="58">
        <v>0.24080099999999999</v>
      </c>
      <c r="F58" s="59">
        <v>0.143376</v>
      </c>
      <c r="G58" s="59">
        <v>0.37751400000000002</v>
      </c>
      <c r="H58" s="60"/>
      <c r="I58" s="50"/>
      <c r="J58" s="51"/>
      <c r="K58" s="51"/>
      <c r="L58" s="52"/>
    </row>
    <row r="59" spans="1:12" x14ac:dyDescent="0.25">
      <c r="A59" s="43">
        <v>43</v>
      </c>
      <c r="B59" s="57" t="s">
        <v>58</v>
      </c>
      <c r="C59" s="56" t="s">
        <v>13</v>
      </c>
      <c r="D59" s="46">
        <f t="shared" si="2"/>
        <v>0.12373100000000001</v>
      </c>
      <c r="E59" s="58">
        <v>0.114991</v>
      </c>
      <c r="F59" s="59">
        <v>7.8200000000000003E-4</v>
      </c>
      <c r="G59" s="59">
        <v>7.9579999999999998E-3</v>
      </c>
      <c r="H59" s="60"/>
      <c r="I59" s="53"/>
      <c r="J59" s="54"/>
      <c r="K59" s="54"/>
      <c r="L59" s="55"/>
    </row>
    <row r="60" spans="1:12" x14ac:dyDescent="0.25">
      <c r="A60" s="43">
        <v>44</v>
      </c>
      <c r="B60" s="61" t="s">
        <v>59</v>
      </c>
      <c r="C60" s="45" t="s">
        <v>13</v>
      </c>
      <c r="D60" s="46">
        <f t="shared" si="2"/>
        <v>1.3639999999999999E-2</v>
      </c>
      <c r="E60" s="62"/>
      <c r="F60" s="63"/>
      <c r="G60" s="63">
        <v>1.3639999999999999E-2</v>
      </c>
      <c r="H60" s="64"/>
      <c r="I60" s="53"/>
      <c r="J60" s="54"/>
      <c r="K60" s="54"/>
      <c r="L60" s="55"/>
    </row>
    <row r="61" spans="1:12" x14ac:dyDescent="0.25">
      <c r="A61" s="43">
        <v>45</v>
      </c>
      <c r="B61" s="61" t="s">
        <v>63</v>
      </c>
      <c r="C61" s="45" t="s">
        <v>13</v>
      </c>
      <c r="D61" s="46">
        <f t="shared" si="2"/>
        <v>8.3511000000000002E-2</v>
      </c>
      <c r="E61" s="62">
        <v>3.3123E-2</v>
      </c>
      <c r="F61" s="63">
        <v>3.2108999999999999E-2</v>
      </c>
      <c r="G61" s="63">
        <v>1.8279E-2</v>
      </c>
      <c r="H61" s="64"/>
      <c r="I61" s="53"/>
      <c r="J61" s="54"/>
      <c r="K61" s="54"/>
      <c r="L61" s="55"/>
    </row>
    <row r="62" spans="1:12" ht="16.5" thickBot="1" x14ac:dyDescent="0.3">
      <c r="A62" s="65">
        <v>46</v>
      </c>
      <c r="B62" s="66" t="s">
        <v>60</v>
      </c>
      <c r="C62" s="67" t="s">
        <v>13</v>
      </c>
      <c r="D62" s="68">
        <f>E62+F62+G62+H62</f>
        <v>0.58731800000000001</v>
      </c>
      <c r="E62" s="69"/>
      <c r="F62" s="70"/>
      <c r="G62" s="70"/>
      <c r="H62" s="71">
        <v>0.58731800000000001</v>
      </c>
      <c r="I62" s="72"/>
      <c r="J62" s="73"/>
      <c r="K62" s="73"/>
      <c r="L62" s="74"/>
    </row>
    <row r="63" spans="1:12" x14ac:dyDescent="0.25">
      <c r="A63" s="75"/>
      <c r="B63" s="76"/>
      <c r="C63" s="75"/>
      <c r="D63" s="77"/>
      <c r="E63" s="78"/>
      <c r="F63" s="78"/>
      <c r="G63" s="78"/>
      <c r="H63" s="78"/>
      <c r="I63" s="79"/>
      <c r="J63" s="79"/>
      <c r="K63" s="79"/>
      <c r="L63" s="79"/>
    </row>
    <row r="64" spans="1:12" ht="18.75" x14ac:dyDescent="0.3">
      <c r="A64" s="83"/>
      <c r="B64" s="84"/>
      <c r="C64" s="83"/>
      <c r="D64" s="85"/>
      <c r="E64" s="85"/>
      <c r="F64" s="85"/>
      <c r="G64" s="85"/>
    </row>
    <row r="65" spans="1:7" ht="18.75" x14ac:dyDescent="0.3">
      <c r="A65" s="80"/>
      <c r="B65" s="81"/>
      <c r="C65" s="80"/>
      <c r="D65" s="82"/>
      <c r="E65" s="82"/>
      <c r="F65" s="82"/>
      <c r="G65" s="82"/>
    </row>
    <row r="66" spans="1:7" ht="18.75" x14ac:dyDescent="0.3">
      <c r="A66" s="104"/>
      <c r="B66" s="104"/>
      <c r="C66" s="80"/>
      <c r="D66" s="82"/>
      <c r="E66" s="82"/>
      <c r="F66" s="82"/>
      <c r="G66" s="82"/>
    </row>
  </sheetData>
  <mergeCells count="15">
    <mergeCell ref="A8:A10"/>
    <mergeCell ref="B8:B10"/>
    <mergeCell ref="A11:A13"/>
    <mergeCell ref="B11:B13"/>
    <mergeCell ref="A66:B66"/>
    <mergeCell ref="A1:L1"/>
    <mergeCell ref="A3:L3"/>
    <mergeCell ref="A4:L4"/>
    <mergeCell ref="C5:F5"/>
    <mergeCell ref="A6:A7"/>
    <mergeCell ref="B6:B7"/>
    <mergeCell ref="C6:C7"/>
    <mergeCell ref="D6:D7"/>
    <mergeCell ref="E6:H6"/>
    <mergeCell ref="I6:L6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Трошин Павел Сергеевич</dc:creator>
  <cp:lastModifiedBy>ЮВ-Astron</cp:lastModifiedBy>
  <dcterms:created xsi:type="dcterms:W3CDTF">2020-03-10T10:23:20Z</dcterms:created>
  <dcterms:modified xsi:type="dcterms:W3CDTF">2020-11-10T10:52:48Z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